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入力シート" sheetId="1" state="visible" r:id="rId1"/>
    <sheet name="計算シート" sheetId="2" state="visible" r:id="rId2"/>
    <sheet name="e-Tax出力" sheetId="3" state="visible" r:id="rId3"/>
    <sheet name="使い方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</font>
    <font>
      <b val="1"/>
      <color rgb="001F618D"/>
      <sz val="12"/>
    </font>
    <font>
      <b val="1"/>
      <color rgb="001F618D"/>
      <sz val="11"/>
    </font>
  </fonts>
  <fills count="6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FFFF00"/>
        <bgColor rgb="00FFFF00"/>
      </patternFill>
    </fill>
    <fill>
      <patternFill patternType="solid">
        <fgColor rgb="00D6EAF8"/>
        <bgColor rgb="00D6EAF8"/>
      </patternFill>
    </fill>
    <fill>
      <patternFill patternType="solid">
        <fgColor rgb="00D5F4E6"/>
        <bgColor rgb="00D5F4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0" fillId="3" borderId="1" pivotButton="0" quotePrefix="0" xfId="0"/>
    <xf numFmtId="0" fontId="0" fillId="0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3" fillId="4" borderId="1" pivotButton="0" quotePrefix="0" xfId="0"/>
    <xf numFmtId="0" fontId="3" fillId="5" borderId="1" pivotButton="0" quotePrefix="0" xfId="0"/>
    <xf numFmtId="0" fontId="0" fillId="5" borderId="1" pivotButton="0" quotePrefix="0" xfId="0"/>
    <xf numFmtId="0" fontId="5" fillId="0" borderId="0" pivotButton="0" quotePrefix="0" xfId="0"/>
    <xf numFmtId="0" fontId="0" fillId="4" borderId="1" pivotButton="0" quotePrefix="0" xfId="0"/>
    <xf numFmtId="3" fontId="0" fillId="3" borderId="1" pivotButton="0" quotePrefix="0" xfId="0"/>
    <xf numFmtId="3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9" customWidth="1" min="1" max="1"/>
    <col width="12" customWidth="1" min="2" max="2"/>
    <col width="6" customWidth="1" min="3" max="3"/>
    <col width="5" customWidth="1" min="4" max="4"/>
    <col width="9" customWidth="1" min="5" max="5"/>
    <col width="8" customWidth="1" min="6" max="6"/>
    <col width="12" customWidth="1" min="7" max="7"/>
    <col width="9" customWidth="1" min="8" max="8"/>
  </cols>
  <sheetData>
    <row r="1">
      <c r="A1" s="1" t="inlineStr">
        <is>
          <t>RSU税金計算 - 入力シート</t>
        </is>
      </c>
    </row>
    <row r="2"/>
    <row r="3">
      <c r="A3" s="2" t="inlineStr">
        <is>
          <t>対象年</t>
        </is>
      </c>
      <c r="B3" s="2" t="inlineStr">
        <is>
          <t>Vest日</t>
        </is>
      </c>
      <c r="C3" s="2" t="inlineStr">
        <is>
          <t>銘柄</t>
        </is>
      </c>
      <c r="D3" s="2" t="inlineStr">
        <is>
          <t>株数</t>
        </is>
      </c>
      <c r="E3" s="2" t="inlineStr">
        <is>
          <t>株価(USD)</t>
        </is>
      </c>
      <c r="F3" s="2" t="inlineStr">
        <is>
          <t>TTMレート</t>
        </is>
      </c>
      <c r="G3" s="2" t="inlineStr">
        <is>
          <t>源泉徴収額(USD)</t>
        </is>
      </c>
      <c r="H3" s="2" t="inlineStr">
        <is>
          <t>メモ</t>
        </is>
      </c>
    </row>
    <row r="4">
      <c r="A4" s="3" t="n">
        <v>2024</v>
      </c>
      <c r="B4" s="3" t="inlineStr">
        <is>
          <t>2024-03-15</t>
        </is>
      </c>
      <c r="C4" s="3" t="inlineStr">
        <is>
          <t>AAPL</t>
        </is>
      </c>
      <c r="D4" s="3" t="n">
        <v>100</v>
      </c>
      <c r="E4" s="3" t="n">
        <v>175.5</v>
      </c>
      <c r="F4" s="3" t="n">
        <v>150.25</v>
      </c>
      <c r="G4" s="3" t="n">
        <v>2629.13</v>
      </c>
      <c r="H4" s="4" t="inlineStr">
        <is>
          <t>Q1 Vest</t>
        </is>
      </c>
    </row>
    <row r="5">
      <c r="A5" s="3" t="n">
        <v>2024</v>
      </c>
      <c r="B5" s="3" t="inlineStr">
        <is>
          <t>2024-06-15</t>
        </is>
      </c>
      <c r="C5" s="3" t="inlineStr">
        <is>
          <t>AAPL</t>
        </is>
      </c>
      <c r="D5" s="3" t="n">
        <v>100</v>
      </c>
      <c r="E5" s="3" t="n">
        <v>182.3</v>
      </c>
      <c r="F5" s="3" t="n">
        <v>155.8</v>
      </c>
      <c r="G5" s="3" t="n">
        <v>2731.25</v>
      </c>
      <c r="H5" s="4" t="inlineStr">
        <is>
          <t>Q2 Vest</t>
        </is>
      </c>
    </row>
    <row r="6">
      <c r="A6" s="3" t="n"/>
      <c r="B6" s="3" t="n"/>
      <c r="C6" s="3" t="n"/>
      <c r="D6" s="3" t="n"/>
      <c r="E6" s="3" t="n"/>
      <c r="F6" s="3" t="n"/>
      <c r="G6" s="3" t="n"/>
      <c r="H6" s="4" t="n"/>
    </row>
    <row r="7">
      <c r="A7" s="3" t="n"/>
      <c r="B7" s="3" t="n"/>
      <c r="C7" s="3" t="n"/>
      <c r="D7" s="3" t="n"/>
      <c r="E7" s="3" t="n"/>
      <c r="F7" s="3" t="n"/>
      <c r="G7" s="3" t="n"/>
      <c r="H7" s="4" t="n"/>
    </row>
    <row r="8">
      <c r="A8" s="3" t="n"/>
      <c r="B8" s="3" t="n"/>
      <c r="C8" s="3" t="n"/>
      <c r="D8" s="3" t="n"/>
      <c r="E8" s="3" t="n"/>
      <c r="F8" s="3" t="n"/>
      <c r="G8" s="3" t="n"/>
      <c r="H8" s="4" t="n"/>
    </row>
    <row r="9">
      <c r="A9" s="3" t="n"/>
      <c r="B9" s="3" t="n"/>
      <c r="C9" s="3" t="n"/>
      <c r="D9" s="3" t="n"/>
      <c r="E9" s="3" t="n"/>
      <c r="F9" s="3" t="n"/>
      <c r="G9" s="3" t="n"/>
      <c r="H9" s="4" t="n"/>
    </row>
    <row r="10">
      <c r="A10" s="3" t="n"/>
      <c r="B10" s="3" t="n"/>
      <c r="C10" s="3" t="n"/>
      <c r="D10" s="3" t="n"/>
      <c r="E10" s="3" t="n"/>
      <c r="F10" s="3" t="n"/>
      <c r="G10" s="3" t="n"/>
      <c r="H10" s="4" t="n"/>
    </row>
    <row r="11">
      <c r="A11" s="3" t="n"/>
      <c r="B11" s="3" t="n"/>
      <c r="C11" s="3" t="n"/>
      <c r="D11" s="3" t="n"/>
      <c r="E11" s="3" t="n"/>
      <c r="F11" s="3" t="n"/>
      <c r="G11" s="3" t="n"/>
      <c r="H11" s="4" t="n"/>
    </row>
    <row r="12">
      <c r="A12" s="3" t="n"/>
      <c r="B12" s="3" t="n"/>
      <c r="C12" s="3" t="n"/>
      <c r="D12" s="3" t="n"/>
      <c r="E12" s="3" t="n"/>
      <c r="F12" s="3" t="n"/>
      <c r="G12" s="3" t="n"/>
      <c r="H12" s="4" t="n"/>
    </row>
    <row r="13">
      <c r="A13" s="3" t="n"/>
      <c r="B13" s="3" t="n"/>
      <c r="C13" s="3" t="n"/>
      <c r="D13" s="3" t="n"/>
      <c r="E13" s="3" t="n"/>
      <c r="F13" s="3" t="n"/>
      <c r="G13" s="3" t="n"/>
      <c r="H13" s="4" t="n"/>
    </row>
    <row r="14"/>
    <row r="15"/>
    <row r="16">
      <c r="A16" s="5" t="inlineStr">
        <is>
          <t>【入力方法】</t>
        </is>
      </c>
    </row>
    <row r="17">
      <c r="A17" t="inlineStr">
        <is>
          <t>1. 黄色のセルにデータを入力してください</t>
        </is>
      </c>
    </row>
    <row r="18">
      <c r="A18" t="inlineStr">
        <is>
          <t>2. Vest日はYYYY-MM-DD形式で入力</t>
        </is>
      </c>
    </row>
    <row r="19">
      <c r="A19" t="inlineStr">
        <is>
          <t>3. 株価はVest日の終値を入力</t>
        </is>
      </c>
    </row>
    <row r="20">
      <c r="A20" t="inlineStr">
        <is>
          <t>4. TTMレートはVest日の直近TTMレートを入力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9"/>
  <sheetViews>
    <sheetView workbookViewId="0">
      <selection activeCell="A1" sqref="A1"/>
    </sheetView>
  </sheetViews>
  <sheetFormatPr baseColWidth="8" defaultRowHeight="15"/>
  <cols>
    <col width="17" customWidth="1" min="1" max="1"/>
    <col width="12" customWidth="1" min="2" max="2"/>
    <col width="12" customWidth="1" min="3" max="3"/>
    <col width="12" customWidth="1" min="4" max="4"/>
    <col width="12" customWidth="1" min="5" max="5"/>
    <col width="50" customWidth="1" min="6" max="6"/>
    <col width="37" customWidth="1" min="7" max="7"/>
  </cols>
  <sheetData>
    <row r="1">
      <c r="A1" s="1" t="inlineStr">
        <is>
          <t>RSU税金計算 - 計算シート</t>
        </is>
      </c>
    </row>
    <row r="2"/>
    <row r="3">
      <c r="A3" s="6" t="inlineStr">
        <is>
          <t>給与所得計算</t>
        </is>
      </c>
    </row>
    <row r="4"/>
    <row r="5">
      <c r="A5" s="7" t="inlineStr">
        <is>
          <t>Vest日</t>
        </is>
      </c>
      <c r="B5" s="7" t="inlineStr">
        <is>
          <t>銘柄</t>
        </is>
      </c>
      <c r="C5" s="7" t="inlineStr">
        <is>
          <t>株数</t>
        </is>
      </c>
      <c r="D5" s="7" t="inlineStr">
        <is>
          <t>株価(USD)</t>
        </is>
      </c>
      <c r="E5" s="7" t="inlineStr">
        <is>
          <t>TTMレート</t>
        </is>
      </c>
      <c r="F5" s="7" t="inlineStr">
        <is>
          <t>給与所得(円)</t>
        </is>
      </c>
      <c r="G5" s="7" t="inlineStr">
        <is>
          <t>源泉徴収額(円)</t>
        </is>
      </c>
    </row>
    <row r="6">
      <c r="A6" s="4">
        <f>入力シート!B6</f>
        <v/>
      </c>
      <c r="B6" s="4">
        <f>入力シート!C6</f>
        <v/>
      </c>
      <c r="C6" s="4">
        <f>入力シート!D6</f>
        <v/>
      </c>
      <c r="D6" s="4">
        <f>入力シート!E6</f>
        <v/>
      </c>
      <c r="E6" s="4">
        <f>入力シート!F6</f>
        <v/>
      </c>
      <c r="F6" s="4">
        <f>IF(C6&lt;&gt;"",C6*D6*E6,"")</f>
        <v/>
      </c>
      <c r="G6" s="4">
        <f>IF(入力シート!G6&lt;&gt;"",入力シート!G6*E6,"")</f>
        <v/>
      </c>
    </row>
    <row r="7">
      <c r="A7" s="4">
        <f>入力シート!B7</f>
        <v/>
      </c>
      <c r="B7" s="4">
        <f>入力シート!C7</f>
        <v/>
      </c>
      <c r="C7" s="4">
        <f>入力シート!D7</f>
        <v/>
      </c>
      <c r="D7" s="4">
        <f>入力シート!E7</f>
        <v/>
      </c>
      <c r="E7" s="4">
        <f>入力シート!F7</f>
        <v/>
      </c>
      <c r="F7" s="4">
        <f>IF(C7&lt;&gt;"",C7*D7*E7,"")</f>
        <v/>
      </c>
      <c r="G7" s="4">
        <f>IF(入力シート!G7&lt;&gt;"",入力シート!G7*E7,"")</f>
        <v/>
      </c>
    </row>
    <row r="8">
      <c r="A8" s="4">
        <f>入力シート!B8</f>
        <v/>
      </c>
      <c r="B8" s="4">
        <f>入力シート!C8</f>
        <v/>
      </c>
      <c r="C8" s="4">
        <f>入力シート!D8</f>
        <v/>
      </c>
      <c r="D8" s="4">
        <f>入力シート!E8</f>
        <v/>
      </c>
      <c r="E8" s="4">
        <f>入力シート!F8</f>
        <v/>
      </c>
      <c r="F8" s="4">
        <f>IF(C8&lt;&gt;"",C8*D8*E8,"")</f>
        <v/>
      </c>
      <c r="G8" s="4">
        <f>IF(入力シート!G8&lt;&gt;"",入力シート!G8*E8,"")</f>
        <v/>
      </c>
    </row>
    <row r="9">
      <c r="A9" s="4">
        <f>入力シート!B9</f>
        <v/>
      </c>
      <c r="B9" s="4">
        <f>入力シート!C9</f>
        <v/>
      </c>
      <c r="C9" s="4">
        <f>入力シート!D9</f>
        <v/>
      </c>
      <c r="D9" s="4">
        <f>入力シート!E9</f>
        <v/>
      </c>
      <c r="E9" s="4">
        <f>入力シート!F9</f>
        <v/>
      </c>
      <c r="F9" s="4">
        <f>IF(C9&lt;&gt;"",C9*D9*E9,"")</f>
        <v/>
      </c>
      <c r="G9" s="4">
        <f>IF(入力シート!G9&lt;&gt;"",入力シート!G9*E9,"")</f>
        <v/>
      </c>
    </row>
    <row r="10">
      <c r="A10" s="4">
        <f>入力シート!B10</f>
        <v/>
      </c>
      <c r="B10" s="4">
        <f>入力シート!C10</f>
        <v/>
      </c>
      <c r="C10" s="4">
        <f>入力シート!D10</f>
        <v/>
      </c>
      <c r="D10" s="4">
        <f>入力シート!E10</f>
        <v/>
      </c>
      <c r="E10" s="4">
        <f>入力シート!F10</f>
        <v/>
      </c>
      <c r="F10" s="4">
        <f>IF(C10&lt;&gt;"",C10*D10*E10,"")</f>
        <v/>
      </c>
      <c r="G10" s="4">
        <f>IF(入力シート!G10&lt;&gt;"",入力シート!G10*E10,"")</f>
        <v/>
      </c>
    </row>
    <row r="11">
      <c r="A11" s="4">
        <f>入力シート!B11</f>
        <v/>
      </c>
      <c r="B11" s="4">
        <f>入力シート!C11</f>
        <v/>
      </c>
      <c r="C11" s="4">
        <f>入力シート!D11</f>
        <v/>
      </c>
      <c r="D11" s="4">
        <f>入力シート!E11</f>
        <v/>
      </c>
      <c r="E11" s="4">
        <f>入力シート!F11</f>
        <v/>
      </c>
      <c r="F11" s="4">
        <f>IF(C11&lt;&gt;"",C11*D11*E11,"")</f>
        <v/>
      </c>
      <c r="G11" s="4">
        <f>IF(入力シート!G11&lt;&gt;"",入力シート!G11*E11,"")</f>
        <v/>
      </c>
    </row>
    <row r="12">
      <c r="A12" s="4">
        <f>入力シート!B12</f>
        <v/>
      </c>
      <c r="B12" s="4">
        <f>入力シート!C12</f>
        <v/>
      </c>
      <c r="C12" s="4">
        <f>入力シート!D12</f>
        <v/>
      </c>
      <c r="D12" s="4">
        <f>入力シート!E12</f>
        <v/>
      </c>
      <c r="E12" s="4">
        <f>入力シート!F12</f>
        <v/>
      </c>
      <c r="F12" s="4">
        <f>IF(C12&lt;&gt;"",C12*D12*E12,"")</f>
        <v/>
      </c>
      <c r="G12" s="4">
        <f>IF(入力シート!G12&lt;&gt;"",入力シート!G12*E12,"")</f>
        <v/>
      </c>
    </row>
    <row r="13">
      <c r="A13" s="4">
        <f>入力シート!B13</f>
        <v/>
      </c>
      <c r="B13" s="4">
        <f>入力シート!C13</f>
        <v/>
      </c>
      <c r="C13" s="4">
        <f>入力シート!D13</f>
        <v/>
      </c>
      <c r="D13" s="4">
        <f>入力シート!E13</f>
        <v/>
      </c>
      <c r="E13" s="4">
        <f>入力シート!F13</f>
        <v/>
      </c>
      <c r="F13" s="4">
        <f>IF(C13&lt;&gt;"",C13*D13*E13,"")</f>
        <v/>
      </c>
      <c r="G13" s="4">
        <f>IF(入力シート!G13&lt;&gt;"",入力シート!G13*E13,"")</f>
        <v/>
      </c>
    </row>
    <row r="14">
      <c r="A14" s="4">
        <f>入力シート!B14</f>
        <v/>
      </c>
      <c r="B14" s="4">
        <f>入力シート!C14</f>
        <v/>
      </c>
      <c r="C14" s="4">
        <f>入力シート!D14</f>
        <v/>
      </c>
      <c r="D14" s="4">
        <f>入力シート!E14</f>
        <v/>
      </c>
      <c r="E14" s="4">
        <f>入力シート!F14</f>
        <v/>
      </c>
      <c r="F14" s="4">
        <f>IF(C14&lt;&gt;"",C14*D14*E14,"")</f>
        <v/>
      </c>
      <c r="G14" s="4">
        <f>IF(入力シート!G14&lt;&gt;"",入力シート!G14*E14,"")</f>
        <v/>
      </c>
    </row>
    <row r="15">
      <c r="A15" s="4">
        <f>入力シート!B15</f>
        <v/>
      </c>
      <c r="B15" s="4">
        <f>入力シート!C15</f>
        <v/>
      </c>
      <c r="C15" s="4">
        <f>入力シート!D15</f>
        <v/>
      </c>
      <c r="D15" s="4">
        <f>入力シート!E15</f>
        <v/>
      </c>
      <c r="E15" s="4">
        <f>入力シート!F15</f>
        <v/>
      </c>
      <c r="F15" s="4">
        <f>IF(C15&lt;&gt;"",C15*D15*E15,"")</f>
        <v/>
      </c>
      <c r="G15" s="4">
        <f>IF(入力シート!G15&lt;&gt;"",入力シート!G15*E15,"")</f>
        <v/>
      </c>
    </row>
    <row r="16"/>
    <row r="17">
      <c r="A17" s="8" t="inlineStr">
        <is>
          <t>合計</t>
        </is>
      </c>
      <c r="B17" s="9" t="n"/>
      <c r="C17" s="9" t="n"/>
      <c r="D17" s="9" t="n"/>
      <c r="E17" s="9" t="n"/>
      <c r="F17" s="9">
        <f>SUM(F6:F15)</f>
        <v/>
      </c>
      <c r="G17" s="9">
        <f>SUM(G6:G15)</f>
        <v/>
      </c>
    </row>
    <row r="18"/>
    <row r="19"/>
    <row r="20">
      <c r="A20" s="6" t="inlineStr">
        <is>
          <t>譲渡所得計算</t>
        </is>
      </c>
    </row>
    <row r="21"/>
    <row r="22">
      <c r="A22" s="7" t="inlineStr">
        <is>
          <t>銘柄</t>
        </is>
      </c>
      <c r="B22" s="7" t="inlineStr">
        <is>
          <t>売却株数</t>
        </is>
      </c>
      <c r="C22" s="7" t="inlineStr">
        <is>
          <t>取得単価(USD)</t>
        </is>
      </c>
      <c r="D22" s="7" t="inlineStr">
        <is>
          <t>売却単価(USD)</t>
        </is>
      </c>
      <c r="E22" s="7" t="inlineStr">
        <is>
          <t>売却時TTM</t>
        </is>
      </c>
      <c r="F22" s="7" t="inlineStr">
        <is>
          <t>譲渡所得(円)</t>
        </is>
      </c>
    </row>
    <row r="23">
      <c r="A23" s="3" t="n"/>
      <c r="B23" s="3" t="n"/>
      <c r="C23" s="3" t="n"/>
      <c r="D23" s="3" t="n"/>
      <c r="E23" s="3" t="n"/>
      <c r="F23" s="4">
        <f>IF(AND(B23&lt;&gt;"",C23&lt;&gt;"",D23&lt;&gt;"",E23&lt;&gt;""),B23*(D23-C23)*E23,"")</f>
        <v/>
      </c>
    </row>
    <row r="24">
      <c r="A24" s="3" t="n"/>
      <c r="B24" s="3" t="n"/>
      <c r="C24" s="3" t="n"/>
      <c r="D24" s="3" t="n"/>
      <c r="E24" s="3" t="n"/>
      <c r="F24" s="4">
        <f>IF(AND(B24&lt;&gt;"",C24&lt;&gt;"",D24&lt;&gt;"",E24&lt;&gt;""),B24*(D24-C24)*E24,"")</f>
        <v/>
      </c>
    </row>
    <row r="25">
      <c r="A25" s="3" t="n"/>
      <c r="B25" s="3" t="n"/>
      <c r="C25" s="3" t="n"/>
      <c r="D25" s="3" t="n"/>
      <c r="E25" s="3" t="n"/>
      <c r="F25" s="4">
        <f>IF(AND(B25&lt;&gt;"",C25&lt;&gt;"",D25&lt;&gt;"",E25&lt;&gt;""),B25*(D25-C25)*E25,"")</f>
        <v/>
      </c>
    </row>
    <row r="26">
      <c r="A26" s="3" t="n"/>
      <c r="B26" s="3" t="n"/>
      <c r="C26" s="3" t="n"/>
      <c r="D26" s="3" t="n"/>
      <c r="E26" s="3" t="n"/>
      <c r="F26" s="4">
        <f>IF(AND(B26&lt;&gt;"",C26&lt;&gt;"",D26&lt;&gt;"",E26&lt;&gt;""),B26*(D26-C26)*E26,"")</f>
        <v/>
      </c>
    </row>
    <row r="27">
      <c r="A27" s="3" t="n"/>
      <c r="B27" s="3" t="n"/>
      <c r="C27" s="3" t="n"/>
      <c r="D27" s="3" t="n"/>
      <c r="E27" s="3" t="n"/>
      <c r="F27" s="4">
        <f>IF(AND(B27&lt;&gt;"",C27&lt;&gt;"",D27&lt;&gt;"",E27&lt;&gt;""),B27*(D27-C27)*E27,"")</f>
        <v/>
      </c>
    </row>
    <row r="28"/>
    <row r="29">
      <c r="A29" s="9" t="inlineStr">
        <is>
          <t>合計</t>
        </is>
      </c>
      <c r="B29" s="9" t="n"/>
      <c r="C29" s="9" t="n"/>
      <c r="D29" s="9" t="n"/>
      <c r="E29" s="9" t="n"/>
      <c r="F29" s="9">
        <f>SUM(F23:F27)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3" customWidth="1" min="1" max="1"/>
    <col width="19" customWidth="1" min="2" max="2"/>
    <col width="2" customWidth="1" min="3" max="3"/>
    <col width="2" customWidth="1" min="4" max="4"/>
    <col width="2" customWidth="1" min="5" max="5"/>
  </cols>
  <sheetData>
    <row r="1">
      <c r="A1" s="1" t="inlineStr">
        <is>
          <t>RSU税金計算 - e-Tax出力用データ</t>
        </is>
      </c>
    </row>
    <row r="2"/>
    <row r="3">
      <c r="A3" s="10" t="inlineStr">
        <is>
          <t>【第一表】給与所得</t>
        </is>
      </c>
    </row>
    <row r="4">
      <c r="A4" s="11" t="inlineStr">
        <is>
          <t>給与等の収入金額</t>
        </is>
      </c>
      <c r="B4" s="12">
        <f>計算シート!F17</f>
        <v/>
      </c>
    </row>
    <row r="5">
      <c r="A5" s="11" t="inlineStr">
        <is>
          <t>給与所得控除後の金額</t>
        </is>
      </c>
      <c r="B5" s="12">
        <f>MAX(B4-550000,0)</f>
        <v/>
      </c>
    </row>
    <row r="6">
      <c r="A6" s="11" t="inlineStr">
        <is>
          <t>源泉徴収税額</t>
        </is>
      </c>
      <c r="B6" s="12">
        <f>計算シート!G17</f>
        <v/>
      </c>
    </row>
    <row r="7"/>
    <row r="8"/>
    <row r="9">
      <c r="A9" s="10" t="inlineStr">
        <is>
          <t>【第二表】譲渡所得</t>
        </is>
      </c>
    </row>
    <row r="10"/>
    <row r="11">
      <c r="A11" s="11" t="inlineStr">
        <is>
          <t>収入金額</t>
        </is>
      </c>
      <c r="B11" s="3" t="inlineStr">
        <is>
          <t>手入力</t>
        </is>
      </c>
    </row>
    <row r="12">
      <c r="A12" s="11" t="inlineStr">
        <is>
          <t>取得費</t>
        </is>
      </c>
      <c r="B12" s="3" t="inlineStr">
        <is>
          <t>手入力</t>
        </is>
      </c>
    </row>
    <row r="13">
      <c r="A13" s="11" t="inlineStr">
        <is>
          <t>譲渡所得の金額</t>
        </is>
      </c>
      <c r="B13" s="13">
        <f>計算シート!F29</f>
        <v/>
      </c>
    </row>
    <row r="14"/>
    <row r="15"/>
    <row r="16">
      <c r="A16" s="10" t="inlineStr">
        <is>
          <t>【外国税額控除】</t>
        </is>
      </c>
    </row>
    <row r="17">
      <c r="A17" s="11" t="inlineStr">
        <is>
          <t>国外源泉所得（給与）</t>
        </is>
      </c>
      <c r="B17" s="13">
        <f>計算シート!F17</f>
        <v/>
      </c>
    </row>
    <row r="18">
      <c r="A18" s="11" t="inlineStr">
        <is>
          <t>国外源泉所得（譲渡）</t>
        </is>
      </c>
      <c r="B18" s="13">
        <f>計算シート!F29</f>
        <v/>
      </c>
    </row>
    <row r="19">
      <c r="A19" s="11" t="inlineStr">
        <is>
          <t>外国法人税等の額（源泉徴収）</t>
        </is>
      </c>
      <c r="B19" s="13">
        <f>計算シート!G17</f>
        <v/>
      </c>
    </row>
    <row r="20">
      <c r="A20" s="11" t="inlineStr">
        <is>
          <t>外国税額控除限度額</t>
        </is>
      </c>
      <c r="B20" s="3" t="inlineStr">
        <is>
          <t>手入力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38" customWidth="1" min="1" max="1"/>
    <col width="2" customWidth="1" min="2" max="2"/>
    <col width="2" customWidth="1" min="3" max="3"/>
    <col width="2" customWidth="1" min="4" max="4"/>
  </cols>
  <sheetData>
    <row r="1">
      <c r="A1" s="1" t="inlineStr">
        <is>
          <t>RSU税金計算テンプレート - 使い方ガイド</t>
        </is>
      </c>
    </row>
    <row r="2"/>
    <row r="3">
      <c r="A3" s="5" t="inlineStr">
        <is>
          <t>ステップ1: データ入力</t>
        </is>
      </c>
    </row>
    <row r="4">
      <c r="A4" t="inlineStr">
        <is>
          <t>入力シートに以下を入力してください：</t>
        </is>
      </c>
    </row>
    <row r="5">
      <c r="A5" t="inlineStr">
        <is>
          <t>対象年: 税金計算対象の年（例: 2024）</t>
        </is>
      </c>
    </row>
    <row r="6">
      <c r="A6" t="inlineStr">
        <is>
          <t>Vest日: RSUが権利確定した日付（YYYY-MM-DD形式）</t>
        </is>
      </c>
    </row>
    <row r="7">
      <c r="A7" t="inlineStr">
        <is>
          <t>銘柄: 株のシンボル（例: AAPL, MSFT）</t>
        </is>
      </c>
    </row>
    <row r="8">
      <c r="A8" t="inlineStr">
        <is>
          <t>株数: Vestした株数</t>
        </is>
      </c>
    </row>
    <row r="9">
      <c r="A9" t="inlineStr">
        <is>
          <t>株価(USD): Vest日の株価（ドル）</t>
        </is>
      </c>
    </row>
    <row r="10">
      <c r="A10" t="inlineStr">
        <is>
          <t>TTMレート: 税務上の為替レート（TTMレート）</t>
        </is>
      </c>
    </row>
    <row r="11">
      <c r="A11" t="inlineStr">
        <is>
          <t>源泉徴収額: 米国で源泉徴収された税金（ドル）</t>
        </is>
      </c>
    </row>
    <row r="12"/>
    <row r="13">
      <c r="A13" s="5" t="inlineStr">
        <is>
          <t>ステップ2: 自動計算確認</t>
        </is>
      </c>
    </row>
    <row r="14">
      <c r="A14" t="inlineStr">
        <is>
          <t>計算シートで自動計算結果を確認：</t>
        </is>
      </c>
    </row>
    <row r="15">
      <c r="A15" t="inlineStr">
        <is>
          <t>給与所得: 日本での課税対象となる所得額</t>
        </is>
      </c>
    </row>
    <row r="16">
      <c r="A16" t="inlineStr">
        <is>
          <t>源泉徴収額: 外国税額控除の対象となる金額</t>
        </is>
      </c>
    </row>
    <row r="17">
      <c r="A17" t="inlineStr">
        <is>
          <t>譲渡所得: 売却時の所得（売却価格 - 取得価格）</t>
        </is>
      </c>
    </row>
    <row r="18"/>
    <row r="19">
      <c r="A19" s="5" t="inlineStr">
        <is>
          <t>ステップ3: e-Tax出力</t>
        </is>
      </c>
    </row>
    <row r="20">
      <c r="A20" t="inlineStr">
        <is>
          <t>e-Tax出力シートのデータを申告書に転記：</t>
        </is>
      </c>
    </row>
    <row r="21">
      <c r="A21" t="inlineStr">
        <is>
          <t>第一表: 給与所得の金額</t>
        </is>
      </c>
    </row>
    <row r="22">
      <c r="A22" t="inlineStr">
        <is>
          <t>第二表: 株式譲渡所得の金額</t>
        </is>
      </c>
    </row>
    <row r="23">
      <c r="A23" t="inlineStr">
        <is>
          <t>外国税額控除: 源泉徴収税額を控除</t>
        </is>
      </c>
    </row>
    <row r="24"/>
    <row r="25">
      <c r="A25" s="5" t="inlineStr">
        <is>
          <t>【注意事項】</t>
        </is>
      </c>
    </row>
    <row r="26">
      <c r="A26" t="inlineStr">
        <is>
          <t>このテンプレートは計算補助用です。最終的な申告は税理士にご相談ください。</t>
        </is>
      </c>
    </row>
    <row r="27">
      <c r="A27" t="inlineStr">
        <is>
          <t>為替レートは必ず税務署が公表するTTMレートを使用してください。</t>
        </is>
      </c>
    </row>
    <row r="28">
      <c r="A28" t="inlineStr">
        <is>
          <t>源泉徴収税額は米国での実際の源泉徴収額を入力してください。</t>
        </is>
      </c>
    </row>
    <row r="29">
      <c r="A29" t="inlineStr">
        <is>
          <t>複数回のVestがある場合は、行を追加して入力してください。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2026-03-14T18:28:32Z</dcterms:created>
  <dcterms:modified xsi:type="dcterms:W3CDTF">2026-03-14T18:28:32Z</dcterms:modified>
</cp:coreProperties>
</file>